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/>
  </bookViews>
  <sheets>
    <sheet name="MSR-Košice-2011" sheetId="1" r:id="rId1"/>
  </sheets>
  <calcPr calcId="125725"/>
</workbook>
</file>

<file path=xl/calcChain.xml><?xml version="1.0" encoding="utf-8"?>
<calcChain xmlns="http://schemas.openxmlformats.org/spreadsheetml/2006/main">
  <c r="V20" i="1"/>
  <c r="V16"/>
  <c r="V14"/>
  <c r="V13"/>
  <c r="V12"/>
  <c r="V10"/>
  <c r="V9"/>
  <c r="V8"/>
  <c r="V7"/>
  <c r="V5"/>
  <c r="V4"/>
  <c r="V6"/>
  <c r="V17"/>
  <c r="V18"/>
  <c r="V11"/>
  <c r="C9"/>
  <c r="C10"/>
  <c r="C11"/>
  <c r="C13"/>
  <c r="C14"/>
  <c r="C15"/>
  <c r="V15"/>
  <c r="C16"/>
  <c r="C19"/>
  <c r="V19"/>
  <c r="C20"/>
  <c r="C21"/>
  <c r="V21"/>
  <c r="C22"/>
  <c r="V22"/>
  <c r="C6"/>
  <c r="C5"/>
  <c r="D6"/>
  <c r="D9"/>
  <c r="D10"/>
  <c r="D11"/>
  <c r="D13"/>
  <c r="D14"/>
  <c r="D15"/>
  <c r="D16"/>
  <c r="D19"/>
  <c r="D20"/>
  <c r="D21"/>
  <c r="D22"/>
  <c r="D5"/>
  <c r="E23"/>
  <c r="P23"/>
  <c r="O23"/>
  <c r="G23"/>
  <c r="I23"/>
  <c r="K23"/>
  <c r="M23"/>
  <c r="Q6"/>
  <c r="Q20"/>
  <c r="Q5"/>
  <c r="Q10"/>
  <c r="Q16"/>
  <c r="Q13"/>
  <c r="Q15"/>
  <c r="Q19"/>
  <c r="Q14"/>
  <c r="Q23"/>
</calcChain>
</file>

<file path=xl/sharedStrings.xml><?xml version="1.0" encoding="utf-8"?>
<sst xmlns="http://schemas.openxmlformats.org/spreadsheetml/2006/main" count="62" uniqueCount="39">
  <si>
    <t>Obrová Jana</t>
  </si>
  <si>
    <t>Dolniaková Marcela</t>
  </si>
  <si>
    <t>Mihaľková Michaela</t>
  </si>
  <si>
    <t>Jasová Veronika</t>
  </si>
  <si>
    <t>Štefková Eva</t>
  </si>
  <si>
    <t>Hráčka</t>
  </si>
  <si>
    <t>Popracová Kristína</t>
  </si>
  <si>
    <t>Polcová Natália</t>
  </si>
  <si>
    <t>Balážová Viktória</t>
  </si>
  <si>
    <t>TH</t>
  </si>
  <si>
    <t>Tuhárska Miroslava</t>
  </si>
  <si>
    <t>Chrenková Viktória</t>
  </si>
  <si>
    <t>Rétiová Romana</t>
  </si>
  <si>
    <t>Kapustová Nikola</t>
  </si>
  <si>
    <t>Žatkuliaková Alžbeta</t>
  </si>
  <si>
    <t>[%]</t>
  </si>
  <si>
    <t>Abovia Košice</t>
  </si>
  <si>
    <t>MBK
Stará Turá</t>
  </si>
  <si>
    <t>UMB08
B.Bystrica</t>
  </si>
  <si>
    <t>Danax
Košice</t>
  </si>
  <si>
    <t>BKM
Nitra</t>
  </si>
  <si>
    <t>Body
TH</t>
  </si>
  <si>
    <t>Osobné chyby</t>
  </si>
  <si>
    <t>zranená</t>
  </si>
  <si>
    <t>Počet
period</t>
  </si>
  <si>
    <t>P</t>
  </si>
  <si>
    <t>Body
spolu</t>
  </si>
  <si>
    <t>Psárska Vanesa</t>
  </si>
  <si>
    <t>Balážová Michaela</t>
  </si>
  <si>
    <t>Príbojová Lena</t>
  </si>
  <si>
    <t>x</t>
  </si>
  <si>
    <t>Lúčajová Katarína</t>
  </si>
  <si>
    <t>Hantáková Lucia</t>
  </si>
  <si>
    <t>MSR2011
Košice</t>
  </si>
  <si>
    <t>MSR2010
Stará Turá</t>
  </si>
  <si>
    <t>MSR2009
Piešťany</t>
  </si>
  <si>
    <t>MSR2008
Stará Turá</t>
  </si>
  <si>
    <t>Fidlerová Lenka</t>
  </si>
  <si>
    <t>Bodový sumár z  M-SR za obdobie 2008-2011 ročníka 1997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</si>
</sst>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3D3D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 indent="1"/>
    </xf>
    <xf numFmtId="4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0" fontId="1" fillId="2" borderId="1" xfId="0" applyFont="1" applyFill="1" applyBorder="1" applyAlignment="1">
      <alignment horizontal="right" wrapText="1" inden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right" wrapText="1" indent="1"/>
    </xf>
    <xf numFmtId="0" fontId="1" fillId="2" borderId="4" xfId="0" applyFont="1" applyFill="1" applyBorder="1" applyAlignment="1">
      <alignment horizontal="right" wrapText="1" indent="1"/>
    </xf>
    <xf numFmtId="0" fontId="1" fillId="2" borderId="5" xfId="0" applyFont="1" applyFill="1" applyBorder="1" applyAlignment="1">
      <alignment horizontal="right" wrapText="1" indent="1"/>
    </xf>
    <xf numFmtId="0" fontId="1" fillId="2" borderId="6" xfId="0" applyFont="1" applyFill="1" applyBorder="1" applyAlignment="1">
      <alignment horizontal="right" wrapText="1" indent="1"/>
    </xf>
    <xf numFmtId="0" fontId="1" fillId="2" borderId="7" xfId="0" applyFont="1" applyFill="1" applyBorder="1" applyAlignment="1">
      <alignment horizontal="right" wrapText="1" indent="1"/>
    </xf>
    <xf numFmtId="0" fontId="2" fillId="0" borderId="0" xfId="0" applyFont="1"/>
    <xf numFmtId="0" fontId="0" fillId="3" borderId="8" xfId="0" applyFill="1" applyBorder="1" applyAlignment="1">
      <alignment horizontal="right" indent="1"/>
    </xf>
    <xf numFmtId="0" fontId="0" fillId="3" borderId="9" xfId="0" applyFill="1" applyBorder="1" applyAlignment="1">
      <alignment horizontal="right" indent="1"/>
    </xf>
    <xf numFmtId="0" fontId="0" fillId="2" borderId="10" xfId="0" applyFill="1" applyBorder="1" applyAlignment="1">
      <alignment horizontal="left" indent="1"/>
    </xf>
    <xf numFmtId="0" fontId="0" fillId="3" borderId="11" xfId="0" applyFill="1" applyBorder="1" applyAlignment="1">
      <alignment horizontal="right" indent="1"/>
    </xf>
    <xf numFmtId="0" fontId="0" fillId="4" borderId="10" xfId="0" applyFill="1" applyBorder="1" applyAlignment="1">
      <alignment horizontal="right" indent="1"/>
    </xf>
    <xf numFmtId="0" fontId="0" fillId="5" borderId="12" xfId="0" applyFill="1" applyBorder="1" applyAlignment="1">
      <alignment horizontal="center"/>
    </xf>
    <xf numFmtId="0" fontId="2" fillId="4" borderId="10" xfId="0" applyFont="1" applyFill="1" applyBorder="1" applyAlignment="1">
      <alignment horizontal="right" indent="1"/>
    </xf>
    <xf numFmtId="0" fontId="0" fillId="5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right" indent="1"/>
    </xf>
    <xf numFmtId="0" fontId="0" fillId="6" borderId="14" xfId="0" applyFill="1" applyBorder="1" applyAlignment="1">
      <alignment horizontal="right" indent="1"/>
    </xf>
    <xf numFmtId="4" fontId="0" fillId="6" borderId="14" xfId="0" applyNumberFormat="1" applyFill="1" applyBorder="1" applyAlignment="1">
      <alignment horizontal="right" indent="1"/>
    </xf>
    <xf numFmtId="0" fontId="0" fillId="2" borderId="15" xfId="0" applyFill="1" applyBorder="1" applyAlignment="1">
      <alignment horizontal="left" indent="1"/>
    </xf>
    <xf numFmtId="0" fontId="0" fillId="4" borderId="15" xfId="0" applyFill="1" applyBorder="1" applyAlignment="1">
      <alignment horizontal="right" indent="1"/>
    </xf>
    <xf numFmtId="0" fontId="0" fillId="5" borderId="16" xfId="0" applyFill="1" applyBorder="1" applyAlignment="1">
      <alignment horizontal="center"/>
    </xf>
    <xf numFmtId="0" fontId="0" fillId="6" borderId="17" xfId="0" applyFill="1" applyBorder="1" applyAlignment="1">
      <alignment horizontal="right" indent="1"/>
    </xf>
    <xf numFmtId="0" fontId="0" fillId="6" borderId="18" xfId="0" applyFill="1" applyBorder="1" applyAlignment="1">
      <alignment horizontal="right" indent="1"/>
    </xf>
    <xf numFmtId="4" fontId="0" fillId="6" borderId="18" xfId="0" applyNumberFormat="1" applyFill="1" applyBorder="1" applyAlignment="1">
      <alignment horizontal="right" indent="1"/>
    </xf>
    <xf numFmtId="0" fontId="0" fillId="2" borderId="19" xfId="0" applyFill="1" applyBorder="1" applyAlignment="1">
      <alignment horizontal="left" indent="1"/>
    </xf>
    <xf numFmtId="0" fontId="0" fillId="3" borderId="20" xfId="0" applyFill="1" applyBorder="1" applyAlignment="1">
      <alignment horizontal="right" indent="1"/>
    </xf>
    <xf numFmtId="0" fontId="0" fillId="3" borderId="21" xfId="0" applyFill="1" applyBorder="1" applyAlignment="1">
      <alignment horizontal="right" indent="1"/>
    </xf>
    <xf numFmtId="0" fontId="0" fillId="4" borderId="19" xfId="0" applyFill="1" applyBorder="1" applyAlignment="1">
      <alignment horizontal="right" indent="1"/>
    </xf>
    <xf numFmtId="0" fontId="0" fillId="5" borderId="22" xfId="0" applyFill="1" applyBorder="1" applyAlignment="1">
      <alignment horizontal="center"/>
    </xf>
    <xf numFmtId="0" fontId="2" fillId="4" borderId="19" xfId="0" applyFont="1" applyFill="1" applyBorder="1" applyAlignment="1">
      <alignment horizontal="right" indent="1"/>
    </xf>
    <xf numFmtId="0" fontId="0" fillId="5" borderId="22" xfId="0" applyFont="1" applyFill="1" applyBorder="1" applyAlignment="1">
      <alignment horizontal="center"/>
    </xf>
    <xf numFmtId="0" fontId="0" fillId="6" borderId="23" xfId="0" applyFill="1" applyBorder="1" applyAlignment="1">
      <alignment horizontal="right" indent="1"/>
    </xf>
    <xf numFmtId="0" fontId="0" fillId="6" borderId="24" xfId="0" applyFill="1" applyBorder="1" applyAlignment="1">
      <alignment horizontal="right" indent="1"/>
    </xf>
    <xf numFmtId="4" fontId="0" fillId="6" borderId="24" xfId="0" applyNumberFormat="1" applyFill="1" applyBorder="1" applyAlignment="1">
      <alignment horizontal="right" indent="1"/>
    </xf>
    <xf numFmtId="0" fontId="1" fillId="2" borderId="25" xfId="0" applyFont="1" applyFill="1" applyBorder="1" applyAlignment="1">
      <alignment horizontal="right" wrapText="1" indent="1"/>
    </xf>
    <xf numFmtId="0" fontId="3" fillId="7" borderId="26" xfId="0" applyFont="1" applyFill="1" applyBorder="1" applyAlignment="1">
      <alignment horizontal="right" indent="1"/>
    </xf>
    <xf numFmtId="0" fontId="3" fillId="7" borderId="27" xfId="0" applyFont="1" applyFill="1" applyBorder="1" applyAlignment="1">
      <alignment horizontal="right" indent="1"/>
    </xf>
    <xf numFmtId="0" fontId="3" fillId="7" borderId="28" xfId="0" applyFont="1" applyFill="1" applyBorder="1" applyAlignment="1">
      <alignment horizontal="right" indent="1"/>
    </xf>
    <xf numFmtId="0" fontId="3" fillId="0" borderId="0" xfId="0" applyFont="1"/>
    <xf numFmtId="0" fontId="0" fillId="2" borderId="29" xfId="0" applyFill="1" applyBorder="1" applyAlignment="1">
      <alignment horizontal="right" indent="1"/>
    </xf>
    <xf numFmtId="0" fontId="0" fillId="2" borderId="20" xfId="0" applyFill="1" applyBorder="1" applyAlignment="1">
      <alignment horizontal="right" indent="1"/>
    </xf>
    <xf numFmtId="3" fontId="0" fillId="8" borderId="11" xfId="0" applyNumberFormat="1" applyFill="1" applyBorder="1" applyAlignment="1">
      <alignment horizontal="right" indent="1"/>
    </xf>
    <xf numFmtId="3" fontId="0" fillId="8" borderId="21" xfId="0" applyNumberFormat="1" applyFill="1" applyBorder="1" applyAlignment="1">
      <alignment horizontal="right" indent="1"/>
    </xf>
    <xf numFmtId="3" fontId="0" fillId="8" borderId="9" xfId="0" applyNumberFormat="1" applyFill="1" applyBorder="1" applyAlignment="1">
      <alignment horizontal="right" indent="1"/>
    </xf>
    <xf numFmtId="0" fontId="0" fillId="3" borderId="0" xfId="0" applyFill="1" applyBorder="1" applyAlignment="1">
      <alignment horizontal="right" indent="1"/>
    </xf>
    <xf numFmtId="0" fontId="0" fillId="3" borderId="30" xfId="0" applyFill="1" applyBorder="1" applyAlignment="1">
      <alignment horizontal="right" indent="1"/>
    </xf>
    <xf numFmtId="0" fontId="0" fillId="2" borderId="30" xfId="0" applyFill="1" applyBorder="1" applyAlignment="1">
      <alignment horizontal="right" indent="1"/>
    </xf>
    <xf numFmtId="0" fontId="0" fillId="3" borderId="31" xfId="0" applyFill="1" applyBorder="1" applyAlignment="1">
      <alignment horizontal="right" indent="1"/>
    </xf>
    <xf numFmtId="0" fontId="0" fillId="3" borderId="32" xfId="0" applyFill="1" applyBorder="1" applyAlignment="1">
      <alignment horizontal="right" indent="1"/>
    </xf>
    <xf numFmtId="0" fontId="0" fillId="3" borderId="24" xfId="0" applyFill="1" applyBorder="1" applyAlignment="1">
      <alignment horizontal="right" indent="1"/>
    </xf>
    <xf numFmtId="0" fontId="0" fillId="2" borderId="24" xfId="0" applyFill="1" applyBorder="1" applyAlignment="1">
      <alignment horizontal="right" indent="1"/>
    </xf>
    <xf numFmtId="0" fontId="0" fillId="3" borderId="18" xfId="0" applyFill="1" applyBorder="1" applyAlignment="1">
      <alignment horizontal="right" indent="1"/>
    </xf>
    <xf numFmtId="0" fontId="0" fillId="3" borderId="33" xfId="0" applyFill="1" applyBorder="1" applyAlignment="1">
      <alignment horizontal="right" indent="1"/>
    </xf>
    <xf numFmtId="0" fontId="0" fillId="2" borderId="21" xfId="0" applyFill="1" applyBorder="1" applyAlignment="1">
      <alignment horizontal="right" inden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4"/>
  <sheetViews>
    <sheetView showGridLines="0" tabSelected="1" zoomScale="110" zoomScaleNormal="110" workbookViewId="0">
      <selection activeCell="B3" sqref="B3"/>
    </sheetView>
  </sheetViews>
  <sheetFormatPr defaultRowHeight="15"/>
  <cols>
    <col min="2" max="2" width="19.85546875" customWidth="1"/>
    <col min="3" max="3" width="8.85546875" customWidth="1"/>
    <col min="4" max="4" width="6.7109375" hidden="1" customWidth="1"/>
    <col min="5" max="5" width="7.28515625" hidden="1" customWidth="1"/>
    <col min="6" max="6" width="2.42578125" hidden="1" customWidth="1"/>
    <col min="7" max="7" width="8.7109375" hidden="1" customWidth="1"/>
    <col min="8" max="8" width="2.42578125" hidden="1" customWidth="1"/>
    <col min="9" max="9" width="8.85546875" hidden="1" customWidth="1"/>
    <col min="10" max="10" width="2.42578125" hidden="1" customWidth="1"/>
    <col min="11" max="11" width="7.28515625" hidden="1" customWidth="1"/>
    <col min="12" max="12" width="2.42578125" hidden="1" customWidth="1"/>
    <col min="13" max="13" width="7.28515625" hidden="1" customWidth="1"/>
    <col min="14" max="14" width="2.42578125" hidden="1" customWidth="1"/>
    <col min="15" max="15" width="5.140625" hidden="1" customWidth="1"/>
    <col min="16" max="16" width="5.5703125" hidden="1" customWidth="1"/>
    <col min="17" max="18" width="7.28515625" hidden="1" customWidth="1"/>
    <col min="19" max="19" width="8.85546875" bestFit="1" customWidth="1"/>
    <col min="20" max="21" width="8.85546875" customWidth="1"/>
    <col min="22" max="22" width="7.42578125" customWidth="1"/>
  </cols>
  <sheetData>
    <row r="2" spans="2:22" ht="17.25" customHeight="1" thickBot="1">
      <c r="B2" s="44" t="s">
        <v>38</v>
      </c>
    </row>
    <row r="3" spans="2:22" ht="28.5" customHeight="1" thickBot="1">
      <c r="B3" s="6" t="s">
        <v>5</v>
      </c>
      <c r="C3" s="7" t="s">
        <v>33</v>
      </c>
      <c r="D3" s="8" t="s">
        <v>24</v>
      </c>
      <c r="E3" s="4" t="s">
        <v>19</v>
      </c>
      <c r="F3" s="5" t="s">
        <v>25</v>
      </c>
      <c r="G3" s="4" t="s">
        <v>18</v>
      </c>
      <c r="H3" s="5" t="s">
        <v>25</v>
      </c>
      <c r="I3" s="4" t="s">
        <v>17</v>
      </c>
      <c r="J3" s="5" t="s">
        <v>25</v>
      </c>
      <c r="K3" s="4" t="s">
        <v>16</v>
      </c>
      <c r="L3" s="5" t="s">
        <v>25</v>
      </c>
      <c r="M3" s="4" t="s">
        <v>20</v>
      </c>
      <c r="N3" s="5" t="s">
        <v>25</v>
      </c>
      <c r="O3" s="9" t="s">
        <v>9</v>
      </c>
      <c r="P3" s="10" t="s">
        <v>21</v>
      </c>
      <c r="Q3" s="10" t="s">
        <v>15</v>
      </c>
      <c r="R3" s="11" t="s">
        <v>22</v>
      </c>
      <c r="S3" s="7" t="s">
        <v>34</v>
      </c>
      <c r="T3" s="7" t="s">
        <v>35</v>
      </c>
      <c r="U3" s="7" t="s">
        <v>36</v>
      </c>
      <c r="V3" s="40" t="s">
        <v>26</v>
      </c>
    </row>
    <row r="4" spans="2:22" ht="15.75" thickTop="1">
      <c r="B4" s="15" t="s">
        <v>28</v>
      </c>
      <c r="C4" s="45" t="s">
        <v>30</v>
      </c>
      <c r="D4" s="16"/>
      <c r="E4" s="17"/>
      <c r="F4" s="18"/>
      <c r="G4" s="17"/>
      <c r="H4" s="18"/>
      <c r="I4" s="19"/>
      <c r="J4" s="20"/>
      <c r="K4" s="17"/>
      <c r="L4" s="18"/>
      <c r="M4" s="17"/>
      <c r="N4" s="18"/>
      <c r="O4" s="21"/>
      <c r="P4" s="22"/>
      <c r="Q4" s="23"/>
      <c r="R4" s="47"/>
      <c r="S4" s="58">
        <v>17</v>
      </c>
      <c r="T4" s="54">
        <v>1</v>
      </c>
      <c r="U4" s="50">
        <v>0</v>
      </c>
      <c r="V4" s="41">
        <f>S4+T4+U4</f>
        <v>18</v>
      </c>
    </row>
    <row r="5" spans="2:22">
      <c r="B5" s="30" t="s">
        <v>8</v>
      </c>
      <c r="C5" s="31">
        <f>SUM(E5:N5)-F5-H5-J5-L5-N5</f>
        <v>16</v>
      </c>
      <c r="D5" s="32">
        <f>F5+H5+J5+L5+N5</f>
        <v>12</v>
      </c>
      <c r="E5" s="33"/>
      <c r="F5" s="34">
        <v>3</v>
      </c>
      <c r="G5" s="33">
        <v>2</v>
      </c>
      <c r="H5" s="34">
        <v>3</v>
      </c>
      <c r="I5" s="35" t="s">
        <v>23</v>
      </c>
      <c r="J5" s="36">
        <v>0</v>
      </c>
      <c r="K5" s="33">
        <v>12</v>
      </c>
      <c r="L5" s="34">
        <v>3</v>
      </c>
      <c r="M5" s="33">
        <v>2</v>
      </c>
      <c r="N5" s="34">
        <v>3</v>
      </c>
      <c r="O5" s="37">
        <v>16</v>
      </c>
      <c r="P5" s="38">
        <v>4</v>
      </c>
      <c r="Q5" s="39">
        <f>P5*100/O5</f>
        <v>25</v>
      </c>
      <c r="R5" s="48">
        <v>12</v>
      </c>
      <c r="S5" s="32">
        <v>12</v>
      </c>
      <c r="T5" s="55">
        <v>30</v>
      </c>
      <c r="U5" s="51">
        <v>6</v>
      </c>
      <c r="V5" s="42">
        <f>C5+S5+T5+U5</f>
        <v>64</v>
      </c>
    </row>
    <row r="6" spans="2:22">
      <c r="B6" s="30" t="s">
        <v>1</v>
      </c>
      <c r="C6" s="31">
        <f>SUM(E6:N6)-F6-H6-J6-L6-N6</f>
        <v>34</v>
      </c>
      <c r="D6" s="32">
        <f>F6+H6+J6+L6+N6</f>
        <v>14</v>
      </c>
      <c r="E6" s="33">
        <v>4</v>
      </c>
      <c r="F6" s="34">
        <v>2</v>
      </c>
      <c r="G6" s="33">
        <v>12</v>
      </c>
      <c r="H6" s="34">
        <v>3</v>
      </c>
      <c r="I6" s="33">
        <v>4</v>
      </c>
      <c r="J6" s="34">
        <v>3</v>
      </c>
      <c r="K6" s="33">
        <v>4</v>
      </c>
      <c r="L6" s="34">
        <v>3</v>
      </c>
      <c r="M6" s="33">
        <v>10</v>
      </c>
      <c r="N6" s="34">
        <v>3</v>
      </c>
      <c r="O6" s="37">
        <v>8</v>
      </c>
      <c r="P6" s="38">
        <v>4</v>
      </c>
      <c r="Q6" s="39">
        <f>P6*100/O6</f>
        <v>50</v>
      </c>
      <c r="R6" s="48">
        <v>17</v>
      </c>
      <c r="S6" s="32">
        <v>8</v>
      </c>
      <c r="T6" s="55">
        <v>8</v>
      </c>
      <c r="U6" s="52" t="s">
        <v>30</v>
      </c>
      <c r="V6" s="42">
        <f>C6+T6</f>
        <v>42</v>
      </c>
    </row>
    <row r="7" spans="2:22">
      <c r="B7" s="30" t="s">
        <v>37</v>
      </c>
      <c r="C7" s="46" t="s">
        <v>30</v>
      </c>
      <c r="D7" s="32"/>
      <c r="E7" s="33"/>
      <c r="F7" s="34"/>
      <c r="G7" s="33"/>
      <c r="H7" s="34"/>
      <c r="I7" s="33"/>
      <c r="J7" s="34"/>
      <c r="K7" s="33"/>
      <c r="L7" s="34"/>
      <c r="M7" s="33"/>
      <c r="N7" s="34"/>
      <c r="O7" s="37"/>
      <c r="P7" s="38"/>
      <c r="Q7" s="39"/>
      <c r="R7" s="48"/>
      <c r="S7" s="59" t="s">
        <v>30</v>
      </c>
      <c r="T7" s="56" t="s">
        <v>30</v>
      </c>
      <c r="U7" s="51">
        <v>11</v>
      </c>
      <c r="V7" s="42">
        <f>U7</f>
        <v>11</v>
      </c>
    </row>
    <row r="8" spans="2:22">
      <c r="B8" s="30" t="s">
        <v>32</v>
      </c>
      <c r="C8" s="46" t="s">
        <v>30</v>
      </c>
      <c r="D8" s="32"/>
      <c r="E8" s="33"/>
      <c r="F8" s="34"/>
      <c r="G8" s="33"/>
      <c r="H8" s="34"/>
      <c r="I8" s="33"/>
      <c r="J8" s="34"/>
      <c r="K8" s="33"/>
      <c r="L8" s="34"/>
      <c r="M8" s="33"/>
      <c r="N8" s="34"/>
      <c r="O8" s="37"/>
      <c r="P8" s="38"/>
      <c r="Q8" s="39"/>
      <c r="R8" s="48"/>
      <c r="S8" s="59" t="s">
        <v>30</v>
      </c>
      <c r="T8" s="55">
        <v>20</v>
      </c>
      <c r="U8" s="51">
        <v>11</v>
      </c>
      <c r="V8" s="42">
        <f>T8+U8</f>
        <v>31</v>
      </c>
    </row>
    <row r="9" spans="2:22">
      <c r="B9" s="30" t="s">
        <v>11</v>
      </c>
      <c r="C9" s="31">
        <f>SUM(E9:N9)-F9-H9-J9-L9-N9</f>
        <v>6</v>
      </c>
      <c r="D9" s="32">
        <f>F9+H9+J9+L9+N9</f>
        <v>7</v>
      </c>
      <c r="E9" s="33"/>
      <c r="F9" s="34">
        <v>1</v>
      </c>
      <c r="G9" s="33">
        <v>2</v>
      </c>
      <c r="H9" s="34">
        <v>1</v>
      </c>
      <c r="I9" s="33">
        <v>4</v>
      </c>
      <c r="J9" s="34">
        <v>2</v>
      </c>
      <c r="K9" s="33"/>
      <c r="L9" s="34">
        <v>2</v>
      </c>
      <c r="M9" s="33"/>
      <c r="N9" s="34">
        <v>1</v>
      </c>
      <c r="O9" s="37"/>
      <c r="P9" s="38"/>
      <c r="Q9" s="39"/>
      <c r="R9" s="48">
        <v>12</v>
      </c>
      <c r="S9" s="32">
        <v>1</v>
      </c>
      <c r="T9" s="55">
        <v>2</v>
      </c>
      <c r="U9" s="51">
        <v>5</v>
      </c>
      <c r="V9" s="42">
        <f>C9+S9+T9+U9</f>
        <v>14</v>
      </c>
    </row>
    <row r="10" spans="2:22">
      <c r="B10" s="30" t="s">
        <v>3</v>
      </c>
      <c r="C10" s="31">
        <f>SUM(E10:N10)-F10-H10-J10-L10-N10</f>
        <v>15</v>
      </c>
      <c r="D10" s="32">
        <f>F10+H10+J10+L10+N10</f>
        <v>13</v>
      </c>
      <c r="E10" s="33">
        <v>4</v>
      </c>
      <c r="F10" s="34">
        <v>2</v>
      </c>
      <c r="G10" s="33"/>
      <c r="H10" s="34">
        <v>3</v>
      </c>
      <c r="I10" s="33">
        <v>3</v>
      </c>
      <c r="J10" s="34">
        <v>3</v>
      </c>
      <c r="K10" s="33">
        <v>6</v>
      </c>
      <c r="L10" s="34">
        <v>3</v>
      </c>
      <c r="M10" s="33">
        <v>2</v>
      </c>
      <c r="N10" s="34">
        <v>2</v>
      </c>
      <c r="O10" s="37">
        <v>6</v>
      </c>
      <c r="P10" s="38">
        <v>3</v>
      </c>
      <c r="Q10" s="39">
        <f>P10*100/O10</f>
        <v>50</v>
      </c>
      <c r="R10" s="48">
        <v>7</v>
      </c>
      <c r="S10" s="32">
        <v>10</v>
      </c>
      <c r="T10" s="55">
        <v>11</v>
      </c>
      <c r="U10" s="51">
        <v>6</v>
      </c>
      <c r="V10" s="42">
        <f>C10+S10+T10+U10</f>
        <v>42</v>
      </c>
    </row>
    <row r="11" spans="2:22">
      <c r="B11" s="30" t="s">
        <v>13</v>
      </c>
      <c r="C11" s="31">
        <f>SUM(E11:N11)-F11-H11-J11-L11-N11</f>
        <v>2</v>
      </c>
      <c r="D11" s="32">
        <f>F11+H11+J11+L11+N11</f>
        <v>7</v>
      </c>
      <c r="E11" s="33"/>
      <c r="F11" s="34">
        <v>1</v>
      </c>
      <c r="G11" s="33"/>
      <c r="H11" s="34">
        <v>2</v>
      </c>
      <c r="I11" s="33"/>
      <c r="J11" s="34">
        <v>1</v>
      </c>
      <c r="K11" s="33">
        <v>2</v>
      </c>
      <c r="L11" s="34">
        <v>2</v>
      </c>
      <c r="M11" s="33"/>
      <c r="N11" s="34">
        <v>1</v>
      </c>
      <c r="O11" s="37"/>
      <c r="P11" s="38"/>
      <c r="Q11" s="39"/>
      <c r="R11" s="48"/>
      <c r="S11" s="59" t="s">
        <v>30</v>
      </c>
      <c r="T11" s="56" t="s">
        <v>30</v>
      </c>
      <c r="U11" s="52"/>
      <c r="V11" s="42">
        <f>C11</f>
        <v>2</v>
      </c>
    </row>
    <row r="12" spans="2:22">
      <c r="B12" s="30" t="s">
        <v>31</v>
      </c>
      <c r="C12" s="31">
        <v>0</v>
      </c>
      <c r="D12" s="32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7"/>
      <c r="P12" s="38"/>
      <c r="Q12" s="39"/>
      <c r="R12" s="48"/>
      <c r="S12" s="32">
        <v>2</v>
      </c>
      <c r="T12" s="55">
        <v>1</v>
      </c>
      <c r="U12" s="51">
        <v>1</v>
      </c>
      <c r="V12" s="42">
        <f>C12+S12+T12+U12</f>
        <v>4</v>
      </c>
    </row>
    <row r="13" spans="2:22">
      <c r="B13" s="30" t="s">
        <v>2</v>
      </c>
      <c r="C13" s="31">
        <f>SUM(E13:N13)-F13-H13-J13-L13-N13</f>
        <v>10</v>
      </c>
      <c r="D13" s="32">
        <f>F13+H13+J13+L13+N13</f>
        <v>11</v>
      </c>
      <c r="E13" s="33">
        <v>4</v>
      </c>
      <c r="F13" s="34">
        <v>3</v>
      </c>
      <c r="G13" s="33">
        <v>1</v>
      </c>
      <c r="H13" s="34">
        <v>3</v>
      </c>
      <c r="I13" s="33"/>
      <c r="J13" s="34">
        <v>1</v>
      </c>
      <c r="K13" s="33"/>
      <c r="L13" s="34">
        <v>1</v>
      </c>
      <c r="M13" s="33">
        <v>5</v>
      </c>
      <c r="N13" s="34">
        <v>3</v>
      </c>
      <c r="O13" s="37">
        <v>12</v>
      </c>
      <c r="P13" s="38">
        <v>6</v>
      </c>
      <c r="Q13" s="39">
        <f>P13*100/O13</f>
        <v>50</v>
      </c>
      <c r="R13" s="48">
        <v>11</v>
      </c>
      <c r="S13" s="32">
        <v>9</v>
      </c>
      <c r="T13" s="55">
        <v>11</v>
      </c>
      <c r="U13" s="51">
        <v>9</v>
      </c>
      <c r="V13" s="42">
        <f>C13+S13+T13+U13</f>
        <v>39</v>
      </c>
    </row>
    <row r="14" spans="2:22">
      <c r="B14" s="30" t="s">
        <v>0</v>
      </c>
      <c r="C14" s="31">
        <f>SUM(E14:N14)-F14-H14-J14-L14-N14</f>
        <v>46</v>
      </c>
      <c r="D14" s="32">
        <f>F14+H14+J14+L14+N14</f>
        <v>15</v>
      </c>
      <c r="E14" s="33">
        <v>12</v>
      </c>
      <c r="F14" s="34">
        <v>3</v>
      </c>
      <c r="G14" s="33">
        <v>6</v>
      </c>
      <c r="H14" s="34">
        <v>3</v>
      </c>
      <c r="I14" s="33">
        <v>14</v>
      </c>
      <c r="J14" s="34">
        <v>3</v>
      </c>
      <c r="K14" s="33">
        <v>7</v>
      </c>
      <c r="L14" s="34">
        <v>3</v>
      </c>
      <c r="M14" s="33">
        <v>7</v>
      </c>
      <c r="N14" s="34">
        <v>3</v>
      </c>
      <c r="O14" s="37">
        <v>6</v>
      </c>
      <c r="P14" s="38">
        <v>4</v>
      </c>
      <c r="Q14" s="39">
        <f>P14*100/O14</f>
        <v>66.666666666666671</v>
      </c>
      <c r="R14" s="48">
        <v>7</v>
      </c>
      <c r="S14" s="32">
        <v>24</v>
      </c>
      <c r="T14" s="55">
        <v>26</v>
      </c>
      <c r="U14" s="51">
        <v>25</v>
      </c>
      <c r="V14" s="42">
        <f>C14+S14+T14+U14</f>
        <v>121</v>
      </c>
    </row>
    <row r="15" spans="2:22">
      <c r="B15" s="30" t="s">
        <v>7</v>
      </c>
      <c r="C15" s="31">
        <f>SUM(E15:N15)-F15-H15-J15-L15-N15</f>
        <v>9</v>
      </c>
      <c r="D15" s="32">
        <f>F15+H15+J15+L15+N15</f>
        <v>11</v>
      </c>
      <c r="E15" s="33"/>
      <c r="F15" s="34">
        <v>2</v>
      </c>
      <c r="G15" s="33">
        <v>4</v>
      </c>
      <c r="H15" s="34">
        <v>3</v>
      </c>
      <c r="I15" s="33">
        <v>3</v>
      </c>
      <c r="J15" s="34">
        <v>3</v>
      </c>
      <c r="K15" s="33"/>
      <c r="L15" s="34">
        <v>2</v>
      </c>
      <c r="M15" s="33">
        <v>2</v>
      </c>
      <c r="N15" s="34">
        <v>1</v>
      </c>
      <c r="O15" s="37">
        <v>2</v>
      </c>
      <c r="P15" s="38">
        <v>1</v>
      </c>
      <c r="Q15" s="39">
        <f>P15*100/O15</f>
        <v>50</v>
      </c>
      <c r="R15" s="48">
        <v>8</v>
      </c>
      <c r="S15" s="32">
        <v>1</v>
      </c>
      <c r="T15" s="56" t="s">
        <v>30</v>
      </c>
      <c r="U15" s="52" t="s">
        <v>30</v>
      </c>
      <c r="V15" s="42">
        <f>C15+S15</f>
        <v>10</v>
      </c>
    </row>
    <row r="16" spans="2:22">
      <c r="B16" s="30" t="s">
        <v>6</v>
      </c>
      <c r="C16" s="31">
        <f>SUM(E16:N16)-F16-H16-J16-L16-N16</f>
        <v>10</v>
      </c>
      <c r="D16" s="32">
        <f>F16+H16+J16+L16+N16</f>
        <v>14</v>
      </c>
      <c r="E16" s="33"/>
      <c r="F16" s="34">
        <v>3</v>
      </c>
      <c r="G16" s="33">
        <v>4</v>
      </c>
      <c r="H16" s="34">
        <v>3</v>
      </c>
      <c r="I16" s="33"/>
      <c r="J16" s="34">
        <v>2</v>
      </c>
      <c r="K16" s="33">
        <v>3</v>
      </c>
      <c r="L16" s="34">
        <v>3</v>
      </c>
      <c r="M16" s="33">
        <v>3</v>
      </c>
      <c r="N16" s="34">
        <v>3</v>
      </c>
      <c r="O16" s="37">
        <v>8</v>
      </c>
      <c r="P16" s="38">
        <v>4</v>
      </c>
      <c r="Q16" s="39">
        <f>P16*100/O16</f>
        <v>50</v>
      </c>
      <c r="R16" s="48">
        <v>6</v>
      </c>
      <c r="S16" s="32">
        <v>6</v>
      </c>
      <c r="T16" s="55">
        <v>3</v>
      </c>
      <c r="U16" s="51">
        <v>2</v>
      </c>
      <c r="V16" s="42">
        <f>C16+S16+T16+U16</f>
        <v>21</v>
      </c>
    </row>
    <row r="17" spans="2:22">
      <c r="B17" s="30" t="s">
        <v>29</v>
      </c>
      <c r="C17" s="46" t="s">
        <v>30</v>
      </c>
      <c r="D17" s="32"/>
      <c r="E17" s="33"/>
      <c r="F17" s="34"/>
      <c r="G17" s="33"/>
      <c r="H17" s="34"/>
      <c r="I17" s="33"/>
      <c r="J17" s="34"/>
      <c r="K17" s="33"/>
      <c r="L17" s="34"/>
      <c r="M17" s="33"/>
      <c r="N17" s="34"/>
      <c r="O17" s="37"/>
      <c r="P17" s="38"/>
      <c r="Q17" s="39"/>
      <c r="R17" s="48"/>
      <c r="S17" s="32">
        <v>12</v>
      </c>
      <c r="T17" s="55">
        <v>4</v>
      </c>
      <c r="U17" s="52" t="s">
        <v>30</v>
      </c>
      <c r="V17" s="42">
        <f>S17+T17</f>
        <v>16</v>
      </c>
    </row>
    <row r="18" spans="2:22">
      <c r="B18" s="30" t="s">
        <v>27</v>
      </c>
      <c r="C18" s="46" t="s">
        <v>30</v>
      </c>
      <c r="D18" s="32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7"/>
      <c r="P18" s="38"/>
      <c r="Q18" s="39"/>
      <c r="R18" s="48"/>
      <c r="S18" s="32">
        <v>36</v>
      </c>
      <c r="T18" s="55">
        <v>17</v>
      </c>
      <c r="U18" s="52" t="s">
        <v>30</v>
      </c>
      <c r="V18" s="42">
        <f>S18+T18</f>
        <v>53</v>
      </c>
    </row>
    <row r="19" spans="2:22">
      <c r="B19" s="30" t="s">
        <v>12</v>
      </c>
      <c r="C19" s="31">
        <f>SUM(E19:N19)-F19-H19-J19-L19-N19</f>
        <v>5</v>
      </c>
      <c r="D19" s="32">
        <f>F19+H19+J19+L19+N19</f>
        <v>7</v>
      </c>
      <c r="E19" s="33"/>
      <c r="F19" s="34">
        <v>1</v>
      </c>
      <c r="G19" s="33"/>
      <c r="H19" s="34">
        <v>2</v>
      </c>
      <c r="I19" s="33">
        <v>3</v>
      </c>
      <c r="J19" s="34">
        <v>2</v>
      </c>
      <c r="K19" s="33">
        <v>2</v>
      </c>
      <c r="L19" s="34">
        <v>1</v>
      </c>
      <c r="M19" s="33"/>
      <c r="N19" s="34">
        <v>1</v>
      </c>
      <c r="O19" s="37">
        <v>2</v>
      </c>
      <c r="P19" s="38">
        <v>1</v>
      </c>
      <c r="Q19" s="39">
        <f>P19*100/O19</f>
        <v>50</v>
      </c>
      <c r="R19" s="48">
        <v>5</v>
      </c>
      <c r="S19" s="59" t="s">
        <v>30</v>
      </c>
      <c r="T19" s="56" t="s">
        <v>30</v>
      </c>
      <c r="U19" s="52"/>
      <c r="V19" s="42">
        <f>C19</f>
        <v>5</v>
      </c>
    </row>
    <row r="20" spans="2:22">
      <c r="B20" s="30" t="s">
        <v>4</v>
      </c>
      <c r="C20" s="31">
        <f>SUM(E20:N20)-F20-H20-J20-L20-N20</f>
        <v>35</v>
      </c>
      <c r="D20" s="32">
        <f>F20+H20+J20+L20+N20</f>
        <v>15</v>
      </c>
      <c r="E20" s="33">
        <v>4</v>
      </c>
      <c r="F20" s="34">
        <v>3</v>
      </c>
      <c r="G20" s="33">
        <v>1</v>
      </c>
      <c r="H20" s="34">
        <v>3</v>
      </c>
      <c r="I20" s="33">
        <v>16</v>
      </c>
      <c r="J20" s="34">
        <v>3</v>
      </c>
      <c r="K20" s="33">
        <v>5</v>
      </c>
      <c r="L20" s="34">
        <v>3</v>
      </c>
      <c r="M20" s="33">
        <v>9</v>
      </c>
      <c r="N20" s="34">
        <v>3</v>
      </c>
      <c r="O20" s="37">
        <v>16</v>
      </c>
      <c r="P20" s="38">
        <v>9</v>
      </c>
      <c r="Q20" s="39">
        <f>P20*100/O20</f>
        <v>56.25</v>
      </c>
      <c r="R20" s="48">
        <v>8</v>
      </c>
      <c r="S20" s="32">
        <v>18</v>
      </c>
      <c r="T20" s="55">
        <v>37</v>
      </c>
      <c r="U20" s="51">
        <v>36</v>
      </c>
      <c r="V20" s="42">
        <f>C20+S20+T20+U20</f>
        <v>126</v>
      </c>
    </row>
    <row r="21" spans="2:22">
      <c r="B21" s="30" t="s">
        <v>10</v>
      </c>
      <c r="C21" s="31">
        <f>SUM(E21:N21)-F21-H21-J21-L21-N21</f>
        <v>8</v>
      </c>
      <c r="D21" s="32">
        <f>F21+H21+J21+L21+N21</f>
        <v>10</v>
      </c>
      <c r="E21" s="33">
        <v>2</v>
      </c>
      <c r="F21" s="34">
        <v>1</v>
      </c>
      <c r="G21" s="33"/>
      <c r="H21" s="34">
        <v>2</v>
      </c>
      <c r="I21" s="33"/>
      <c r="J21" s="34">
        <v>2</v>
      </c>
      <c r="K21" s="33">
        <v>4</v>
      </c>
      <c r="L21" s="34">
        <v>2</v>
      </c>
      <c r="M21" s="33">
        <v>2</v>
      </c>
      <c r="N21" s="34">
        <v>3</v>
      </c>
      <c r="O21" s="37"/>
      <c r="P21" s="38"/>
      <c r="Q21" s="39"/>
      <c r="R21" s="48">
        <v>8</v>
      </c>
      <c r="S21" s="59" t="s">
        <v>30</v>
      </c>
      <c r="T21" s="56" t="s">
        <v>30</v>
      </c>
      <c r="U21" s="52" t="s">
        <v>30</v>
      </c>
      <c r="V21" s="42">
        <f>C21</f>
        <v>8</v>
      </c>
    </row>
    <row r="22" spans="2:22" ht="15.75" thickBot="1">
      <c r="B22" s="24" t="s">
        <v>14</v>
      </c>
      <c r="C22" s="13">
        <f>SUM(E22:N22)-F22-H22-J22-L22-N22</f>
        <v>2</v>
      </c>
      <c r="D22" s="14">
        <f>F22+H22+J22+L22+N22</f>
        <v>9</v>
      </c>
      <c r="E22" s="25"/>
      <c r="F22" s="26">
        <v>2</v>
      </c>
      <c r="G22" s="25"/>
      <c r="H22" s="26">
        <v>1</v>
      </c>
      <c r="I22" s="25"/>
      <c r="J22" s="26">
        <v>3</v>
      </c>
      <c r="K22" s="25">
        <v>2</v>
      </c>
      <c r="L22" s="26">
        <v>2</v>
      </c>
      <c r="M22" s="25"/>
      <c r="N22" s="26">
        <v>1</v>
      </c>
      <c r="O22" s="27"/>
      <c r="P22" s="28"/>
      <c r="Q22" s="29"/>
      <c r="R22" s="49">
        <v>6</v>
      </c>
      <c r="S22" s="14">
        <v>4</v>
      </c>
      <c r="T22" s="57">
        <v>2</v>
      </c>
      <c r="U22" s="53">
        <v>0</v>
      </c>
      <c r="V22" s="43">
        <f>C22+S22+T22</f>
        <v>8</v>
      </c>
    </row>
    <row r="23" spans="2:22">
      <c r="C23" s="1"/>
      <c r="D23" s="3"/>
      <c r="E23" s="1">
        <f>SUM(E4:E22)</f>
        <v>30</v>
      </c>
      <c r="F23" s="1"/>
      <c r="G23" s="1">
        <f t="shared" ref="G23:M23" si="0">SUM(G4:G22)</f>
        <v>32</v>
      </c>
      <c r="H23" s="1"/>
      <c r="I23" s="1">
        <f t="shared" si="0"/>
        <v>47</v>
      </c>
      <c r="J23" s="1"/>
      <c r="K23" s="1">
        <f t="shared" si="0"/>
        <v>47</v>
      </c>
      <c r="L23" s="1"/>
      <c r="M23" s="1">
        <f t="shared" si="0"/>
        <v>42</v>
      </c>
      <c r="N23" s="1"/>
      <c r="O23" s="1">
        <f>SUM(O4:O22)</f>
        <v>76</v>
      </c>
      <c r="P23" s="1">
        <f>SUM(P4:P22)</f>
        <v>36</v>
      </c>
      <c r="Q23" s="2">
        <f>P23*100/O23</f>
        <v>47.368421052631582</v>
      </c>
    </row>
    <row r="24" spans="2:22">
      <c r="B24" s="12"/>
    </row>
  </sheetData>
  <pageMargins left="0.7" right="0.7" top="0.75" bottom="0.75" header="0.3" footer="0.3"/>
  <pageSetup paperSize="9" orientation="portrait" horizontalDpi="300" verticalDpi="300" r:id="rId1"/>
  <ignoredErrors>
    <ignoredError sqref="C6 C10 C13:C16 C19:C20" formulaRange="1"/>
    <ignoredError sqref="V11 V15 V20:V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MSR-Košice-2011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2011-07-30T14:51:31Z</dcterms:modified>
</cp:coreProperties>
</file>